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landet-my.sharepoint.com/personal/siltor_innlandetfylke_no/Documents/Desktop/"/>
    </mc:Choice>
  </mc:AlternateContent>
  <xr:revisionPtr revIDLastSave="36" documentId="8_{EEA0BC6E-3106-4D4B-8F9A-B766340171F4}" xr6:coauthVersionLast="47" xr6:coauthVersionMax="47" xr10:uidLastSave="{18E67AE5-ADB3-49A5-A5AD-B3B1BE5207BA}"/>
  <bookViews>
    <workbookView xWindow="-120" yWindow="-120" windowWidth="38640" windowHeight="21840" xr2:uid="{81937228-71FC-4C71-9BEC-8D9492EAD36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  <c r="G12" i="1"/>
  <c r="F12" i="1"/>
  <c r="F9" i="1"/>
  <c r="F11" i="1"/>
  <c r="F10" i="1"/>
  <c r="F8" i="1"/>
  <c r="E12" i="1"/>
  <c r="E10" i="1"/>
  <c r="E7" i="1"/>
  <c r="E6" i="1"/>
  <c r="E9" i="1"/>
</calcChain>
</file>

<file path=xl/sharedStrings.xml><?xml version="1.0" encoding="utf-8"?>
<sst xmlns="http://schemas.openxmlformats.org/spreadsheetml/2006/main" count="18" uniqueCount="16">
  <si>
    <t>Reiseutgifter</t>
  </si>
  <si>
    <t>PROSJEKT Samskaping med frivilligheten</t>
  </si>
  <si>
    <t>Annet</t>
  </si>
  <si>
    <t xml:space="preserve">Regnskap </t>
  </si>
  <si>
    <t>Sum 2022 og 2023</t>
  </si>
  <si>
    <t>Prosjektledelse (egenandel)</t>
  </si>
  <si>
    <t>Prosjektdeltakelse (egenandel)</t>
  </si>
  <si>
    <t xml:space="preserve">Kurs og hotellutgifter </t>
  </si>
  <si>
    <t>Regnskap</t>
  </si>
  <si>
    <t>TOTALT (K55036)</t>
  </si>
  <si>
    <t xml:space="preserve">Sparringspart og eksperthjelp for planlegging, gjennomføring
og evaluering av alle de digitale samlingene </t>
  </si>
  <si>
    <t>Sparringspart og eksperthjelp til viderutvikling av startpakken</t>
  </si>
  <si>
    <t xml:space="preserve">Videoproduksjon og Design ny startpakke </t>
  </si>
  <si>
    <t>Budsjett 2022 -2023</t>
  </si>
  <si>
    <t>Midler fra Nasjonalbiblioteket</t>
  </si>
  <si>
    <t>Egenandel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</si>
</sst>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wrapText="1"/>
    </xf>
    <xf numFmtId="3" fontId="0" fillId="2" borderId="1" xfId="1" applyNumberFormat="1" applyFont="1" applyFill="1" applyBorder="1"/>
    <xf numFmtId="3" fontId="2" fillId="2" borderId="1" xfId="1" applyNumberFormat="1" applyFont="1" applyFill="1" applyBorder="1"/>
    <xf numFmtId="0" fontId="0" fillId="0" borderId="2" xfId="0" applyBorder="1" applyAlignment="1">
      <alignment wrapText="1"/>
    </xf>
    <xf numFmtId="3" fontId="0" fillId="2" borderId="3" xfId="1" applyNumberFormat="1" applyFont="1" applyFill="1" applyBorder="1"/>
    <xf numFmtId="0" fontId="0" fillId="0" borderId="7" xfId="0" applyBorder="1"/>
    <xf numFmtId="3" fontId="0" fillId="2" borderId="8" xfId="0" applyNumberFormat="1" applyFill="1" applyBorder="1"/>
    <xf numFmtId="0" fontId="0" fillId="0" borderId="10" xfId="0" applyBorder="1"/>
    <xf numFmtId="3" fontId="0" fillId="2" borderId="11" xfId="1" applyNumberFormat="1" applyFont="1" applyFill="1" applyBorder="1"/>
    <xf numFmtId="3" fontId="3" fillId="4" borderId="1" xfId="0" applyNumberFormat="1" applyFont="1" applyFill="1" applyBorder="1"/>
    <xf numFmtId="3" fontId="0" fillId="3" borderId="8" xfId="0" applyNumberFormat="1" applyFill="1" applyBorder="1"/>
    <xf numFmtId="3" fontId="0" fillId="4" borderId="9" xfId="0" applyNumberFormat="1" applyFill="1" applyBorder="1"/>
    <xf numFmtId="3" fontId="0" fillId="3" borderId="11" xfId="0" applyNumberFormat="1" applyFill="1" applyBorder="1"/>
    <xf numFmtId="3" fontId="0" fillId="3" borderId="3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2" borderId="0" xfId="0" applyNumberFormat="1" applyFill="1"/>
    <xf numFmtId="3" fontId="0" fillId="3" borderId="1" xfId="1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1" fontId="3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/>
    <xf numFmtId="3" fontId="2" fillId="2" borderId="5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horizontal="center" vertical="top"/>
    </xf>
    <xf numFmtId="3" fontId="2" fillId="4" borderId="5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3" fontId="0" fillId="5" borderId="8" xfId="0" applyNumberFormat="1" applyFill="1" applyBorder="1"/>
    <xf numFmtId="0" fontId="0" fillId="5" borderId="8" xfId="0" applyFill="1" applyBorder="1"/>
    <xf numFmtId="0" fontId="0" fillId="5" borderId="11" xfId="0" applyFill="1" applyBorder="1"/>
    <xf numFmtId="3" fontId="0" fillId="5" borderId="11" xfId="0" applyNumberFormat="1" applyFill="1" applyBorder="1"/>
    <xf numFmtId="164" fontId="0" fillId="5" borderId="11" xfId="1" applyNumberFormat="1" applyFont="1" applyFill="1" applyBorder="1"/>
    <xf numFmtId="0" fontId="0" fillId="5" borderId="3" xfId="0" applyFill="1" applyBorder="1"/>
    <xf numFmtId="164" fontId="0" fillId="5" borderId="3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164" fontId="2" fillId="5" borderId="1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C71C-01F9-4331-80F7-A4ABC3BCFF66}">
  <dimension ref="A1:J13"/>
  <sheetViews>
    <sheetView tabSelected="1" workbookViewId="0">
      <selection activeCell="B3" sqref="B3"/>
    </sheetView>
  </sheetViews>
  <sheetFormatPr baseColWidth="10" defaultRowHeight="15" x14ac:dyDescent="0.25"/>
  <cols>
    <col min="1" max="1" width="33.85546875" customWidth="1"/>
    <col min="2" max="2" width="19.7109375" customWidth="1"/>
    <col min="3" max="4" width="19.140625" customWidth="1"/>
    <col min="5" max="5" width="15" style="2" customWidth="1"/>
    <col min="6" max="6" width="14.85546875" style="2" customWidth="1"/>
    <col min="7" max="7" width="22.7109375" style="2" customWidth="1"/>
  </cols>
  <sheetData>
    <row r="1" spans="1:10" x14ac:dyDescent="0.25">
      <c r="A1" s="26" t="s">
        <v>1</v>
      </c>
      <c r="B1" s="26"/>
      <c r="C1" s="26"/>
      <c r="D1" s="26"/>
      <c r="E1" s="26"/>
      <c r="F1" s="26"/>
    </row>
    <row r="2" spans="1:10" ht="21" x14ac:dyDescent="0.35">
      <c r="A2" s="31"/>
      <c r="B2" s="32" t="s">
        <v>13</v>
      </c>
      <c r="C2" s="33"/>
      <c r="D2" s="34"/>
      <c r="E2" s="27">
        <v>2022</v>
      </c>
      <c r="F2" s="25">
        <v>2023</v>
      </c>
      <c r="G2" s="14" t="s">
        <v>4</v>
      </c>
    </row>
    <row r="3" spans="1:10" ht="30.75" thickBot="1" x14ac:dyDescent="0.3">
      <c r="B3" s="35" t="s">
        <v>15</v>
      </c>
      <c r="C3" s="35" t="s">
        <v>15</v>
      </c>
      <c r="D3" s="36" t="s">
        <v>14</v>
      </c>
      <c r="E3" s="28" t="s">
        <v>3</v>
      </c>
      <c r="F3" s="29" t="s">
        <v>8</v>
      </c>
      <c r="G3" s="30" t="s">
        <v>8</v>
      </c>
    </row>
    <row r="4" spans="1:10" ht="15.75" thickBot="1" x14ac:dyDescent="0.3">
      <c r="A4" s="10" t="s">
        <v>5</v>
      </c>
      <c r="B4" s="37">
        <v>230000</v>
      </c>
      <c r="C4" s="37"/>
      <c r="D4" s="38"/>
      <c r="E4" s="11">
        <v>152956.94</v>
      </c>
      <c r="F4" s="15">
        <v>87374.73</v>
      </c>
      <c r="G4" s="16">
        <f>E4+F4</f>
        <v>240331.66999999998</v>
      </c>
    </row>
    <row r="5" spans="1:10" ht="15.75" thickBot="1" x14ac:dyDescent="0.3">
      <c r="A5" s="12" t="s">
        <v>6</v>
      </c>
      <c r="B5" s="39"/>
      <c r="C5" s="40">
        <v>640000</v>
      </c>
      <c r="D5" s="41"/>
      <c r="E5" s="13">
        <v>453333</v>
      </c>
      <c r="F5" s="17">
        <v>186667</v>
      </c>
      <c r="G5" s="16">
        <f t="shared" ref="G5:G11" si="0">E5+F5</f>
        <v>640000</v>
      </c>
    </row>
    <row r="6" spans="1:10" ht="60.75" thickBot="1" x14ac:dyDescent="0.3">
      <c r="A6" s="8" t="s">
        <v>10</v>
      </c>
      <c r="B6" s="42"/>
      <c r="C6" s="42"/>
      <c r="D6" s="43">
        <v>95000</v>
      </c>
      <c r="E6" s="9">
        <f>21250.5+79097.75</f>
        <v>100348.25</v>
      </c>
      <c r="F6" s="18"/>
      <c r="G6" s="16">
        <f t="shared" si="0"/>
        <v>100348.25</v>
      </c>
    </row>
    <row r="7" spans="1:10" ht="30.75" thickBot="1" x14ac:dyDescent="0.3">
      <c r="A7" s="5" t="s">
        <v>11</v>
      </c>
      <c r="B7" s="44"/>
      <c r="C7" s="44"/>
      <c r="D7" s="45">
        <v>130000</v>
      </c>
      <c r="E7" s="6">
        <f>65281.35+1483.2</f>
        <v>66764.55</v>
      </c>
      <c r="F7" s="19">
        <v>76090</v>
      </c>
      <c r="G7" s="16">
        <f t="shared" si="0"/>
        <v>142854.54999999999</v>
      </c>
    </row>
    <row r="8" spans="1:10" ht="30.75" thickBot="1" x14ac:dyDescent="0.3">
      <c r="A8" s="5" t="s">
        <v>12</v>
      </c>
      <c r="B8" s="44"/>
      <c r="C8" s="44"/>
      <c r="D8" s="45">
        <v>210000</v>
      </c>
      <c r="E8" s="6">
        <v>4125</v>
      </c>
      <c r="F8" s="19">
        <f>8600+188400</f>
        <v>197000</v>
      </c>
      <c r="G8" s="16">
        <f t="shared" si="0"/>
        <v>201125</v>
      </c>
    </row>
    <row r="9" spans="1:10" ht="15.75" thickBot="1" x14ac:dyDescent="0.3">
      <c r="A9" s="3" t="s">
        <v>7</v>
      </c>
      <c r="B9" s="44"/>
      <c r="C9" s="44"/>
      <c r="D9" s="45">
        <v>35000</v>
      </c>
      <c r="E9" s="6">
        <f>14941+12931+1865</f>
        <v>29737</v>
      </c>
      <c r="F9" s="19">
        <f>3245+480.36+5930.36</f>
        <v>9655.7199999999993</v>
      </c>
      <c r="G9" s="16">
        <f t="shared" si="0"/>
        <v>39392.720000000001</v>
      </c>
    </row>
    <row r="10" spans="1:10" ht="15.75" thickBot="1" x14ac:dyDescent="0.3">
      <c r="A10" s="3" t="s">
        <v>0</v>
      </c>
      <c r="B10" s="44"/>
      <c r="C10" s="44"/>
      <c r="D10" s="45">
        <v>20000</v>
      </c>
      <c r="E10" s="6">
        <f>20762.53+1393+1826</f>
        <v>23981.53</v>
      </c>
      <c r="F10" s="19">
        <f>574+5930.36</f>
        <v>6504.36</v>
      </c>
      <c r="G10" s="16">
        <f t="shared" si="0"/>
        <v>30485.89</v>
      </c>
      <c r="I10" s="1"/>
    </row>
    <row r="11" spans="1:10" x14ac:dyDescent="0.25">
      <c r="A11" s="3" t="s">
        <v>2</v>
      </c>
      <c r="B11" s="44"/>
      <c r="C11" s="44"/>
      <c r="D11" s="45">
        <v>10000</v>
      </c>
      <c r="E11" s="21"/>
      <c r="F11" s="22">
        <f>1012+1042</f>
        <v>2054</v>
      </c>
      <c r="G11" s="16">
        <f t="shared" si="0"/>
        <v>2054</v>
      </c>
    </row>
    <row r="12" spans="1:10" x14ac:dyDescent="0.25">
      <c r="A12" s="4" t="s">
        <v>9</v>
      </c>
      <c r="B12" s="44"/>
      <c r="C12" s="44"/>
      <c r="D12" s="46">
        <v>500000</v>
      </c>
      <c r="E12" s="7">
        <f>SUM(E6:E11)</f>
        <v>224956.33</v>
      </c>
      <c r="F12" s="23">
        <f>SUM(F7:F11)</f>
        <v>291304.07999999996</v>
      </c>
      <c r="G12" s="24">
        <f>E12+F12</f>
        <v>516260.40999999992</v>
      </c>
    </row>
    <row r="13" spans="1:10" x14ac:dyDescent="0.25">
      <c r="A13" s="3"/>
      <c r="B13" s="45"/>
      <c r="C13" s="45"/>
      <c r="D13" s="45"/>
      <c r="E13" s="6"/>
      <c r="F13" s="19"/>
      <c r="G13" s="20"/>
      <c r="J13" s="2"/>
    </row>
  </sheetData>
  <mergeCells count="2">
    <mergeCell ref="A1:F1"/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Innlandet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Stabell, Øystein</dc:creator>
  <cp:lastModifiedBy>Torp, Silje Grøtan</cp:lastModifiedBy>
  <dcterms:created xsi:type="dcterms:W3CDTF">2022-11-04T07:23:40Z</dcterms:created>
  <dcterms:modified xsi:type="dcterms:W3CDTF">2023-11-14T09:01:17Z</dcterms:modified>
</cp:coreProperties>
</file>